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9.7_A_19" sheetId="1" r:id="rId1"/>
    <sheet name="Graf-9.7a_A_19" sheetId="2" r:id="rId2"/>
    <sheet name="Graf-9.7b_A_19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 localSheetId="2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 localSheetId="2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 localSheetId="2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localSheetId="2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localSheetId="2" hidden="1">{"'P-3'!$A$6:$R$41"}</definedName>
    <definedName name="a" hidden="1">{"'P-3'!$A$6:$R$41"}</definedName>
    <definedName name="A_impresión_IM" localSheetId="0">#REF!</definedName>
    <definedName name="A_impresión_IM" localSheetId="1">#REF!</definedName>
    <definedName name="A_impresión_IM" localSheetId="2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localSheetId="2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localSheetId="2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localSheetId="2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 localSheetId="1">#REF!</definedName>
    <definedName name="INDICES" localSheetId="2">#REF!</definedName>
    <definedName name="INDICES">#REF!</definedName>
    <definedName name="JJ" localSheetId="0">'[1]C-01-2-1'!#REF!</definedName>
    <definedName name="JJ" localSheetId="1">'[1]C-01-2-1'!#REF!</definedName>
    <definedName name="JJ" localSheetId="2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localSheetId="2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 localSheetId="1">#REF!</definedName>
    <definedName name="resumen" localSheetId="2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2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2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2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2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25" i="3" l="1"/>
  <c r="C25" i="3"/>
  <c r="C10" i="3" s="1"/>
  <c r="D10" i="3"/>
  <c r="D9" i="3"/>
  <c r="D8" i="3"/>
  <c r="C8" i="3"/>
  <c r="D7" i="3"/>
  <c r="D12" i="3" s="1"/>
  <c r="D6" i="3"/>
  <c r="C6" i="3"/>
  <c r="D42" i="2"/>
  <c r="D7" i="2" s="1"/>
  <c r="C42" i="2"/>
  <c r="D8" i="2"/>
  <c r="C8" i="2"/>
  <c r="C7" i="2"/>
  <c r="C20" i="2" s="1"/>
  <c r="D6" i="2"/>
  <c r="C6" i="2"/>
  <c r="M22" i="1"/>
  <c r="J22" i="1"/>
  <c r="F22" i="1"/>
  <c r="M21" i="1"/>
  <c r="J21" i="1"/>
  <c r="F21" i="1"/>
  <c r="M20" i="1"/>
  <c r="J20" i="1"/>
  <c r="F20" i="1"/>
  <c r="M19" i="1"/>
  <c r="J19" i="1"/>
  <c r="F19" i="1"/>
  <c r="M18" i="1"/>
  <c r="J18" i="1"/>
  <c r="F18" i="1"/>
  <c r="L16" i="1"/>
  <c r="M16" i="1" s="1"/>
  <c r="K16" i="1"/>
  <c r="K8" i="1" s="1"/>
  <c r="J16" i="1"/>
  <c r="I16" i="1"/>
  <c r="H16" i="1"/>
  <c r="E16" i="1"/>
  <c r="E8" i="1" s="1"/>
  <c r="F8" i="1" s="1"/>
  <c r="D16" i="1"/>
  <c r="M14" i="1"/>
  <c r="J14" i="1"/>
  <c r="F14" i="1"/>
  <c r="M13" i="1"/>
  <c r="J13" i="1"/>
  <c r="F13" i="1"/>
  <c r="M12" i="1"/>
  <c r="J12" i="1"/>
  <c r="F12" i="1"/>
  <c r="L10" i="1"/>
  <c r="L8" i="1" s="1"/>
  <c r="M8" i="1" s="1"/>
  <c r="K10" i="1"/>
  <c r="I10" i="1"/>
  <c r="J10" i="1" s="1"/>
  <c r="H10" i="1"/>
  <c r="H8" i="1" s="1"/>
  <c r="E10" i="1"/>
  <c r="F10" i="1" s="1"/>
  <c r="D10" i="1"/>
  <c r="I8" i="1"/>
  <c r="J8" i="1" s="1"/>
  <c r="D8" i="1"/>
  <c r="D20" i="2" l="1"/>
  <c r="M10" i="1"/>
  <c r="F16" i="1"/>
  <c r="C7" i="3"/>
  <c r="C9" i="3"/>
  <c r="C12" i="3" s="1"/>
</calcChain>
</file>

<file path=xl/sharedStrings.xml><?xml version="1.0" encoding="utf-8"?>
<sst xmlns="http://schemas.openxmlformats.org/spreadsheetml/2006/main" count="48" uniqueCount="28">
  <si>
    <t>9.7. Ejecución Presupuestaria de Ingresos de las Entidades Descentralizadas y Empresas Públicas por año (en millones de Guaraníes). Periodo 2017-2018</t>
  </si>
  <si>
    <t>Entidades descentralizadas y empresas públicas</t>
  </si>
  <si>
    <t>Presupuesto ajustado</t>
  </si>
  <si>
    <t>Ejecución acumulada</t>
  </si>
  <si>
    <t>% Ejecución</t>
  </si>
  <si>
    <t>Total</t>
  </si>
  <si>
    <t>ENTIDADES DESCENTRALIZADAS</t>
  </si>
  <si>
    <t>Instituto de Desarrollo Rural y de la Tierra</t>
  </si>
  <si>
    <t>Instituto de Previsión Social</t>
  </si>
  <si>
    <t>Universidad Nacional de Asunción</t>
  </si>
  <si>
    <t>EMPRESAS PÚBLICAS</t>
  </si>
  <si>
    <t>Petróleos Paraguayos</t>
  </si>
  <si>
    <t>Administración Nacional de Electricidad</t>
  </si>
  <si>
    <t>Administración Nacional de Navegación y Puertos</t>
  </si>
  <si>
    <t>Dirección Nacional de Aeronáutica Civil</t>
  </si>
  <si>
    <t>Industria Nacional del Cemento</t>
  </si>
  <si>
    <t>1/ Incluye a las universidades nacionales del Este, Pilar, Itapúa, Concepción, Villarrica del Espiritu Santo, Caaguazú, Canindeyú y a la Universidad Politécnica Taiwan - Paraguay.</t>
  </si>
  <si>
    <r>
      <t>Fuente:</t>
    </r>
    <r>
      <rPr>
        <sz val="9"/>
        <rFont val="Times New Roman"/>
        <family val="1"/>
      </rPr>
      <t xml:space="preserve"> Ministerio de Hacienda. Subsecretaría de Estado de Economía. Dirección de Política Macro-Fiscal. </t>
    </r>
  </si>
  <si>
    <t>Presupuesto</t>
  </si>
  <si>
    <t>Ejecución</t>
  </si>
  <si>
    <t>INDERT</t>
  </si>
  <si>
    <t>IPS</t>
  </si>
  <si>
    <t>UNA</t>
  </si>
  <si>
    <t>PETROPAR</t>
  </si>
  <si>
    <t>ANDE</t>
  </si>
  <si>
    <t>ANNP</t>
  </si>
  <si>
    <t>DINAC</t>
  </si>
  <si>
    <t>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</si>
</sst>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0.0_)"/>
    <numFmt numFmtId="165" formatCode="#,##0.0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theme="4" tint="-0.249977111117893"/>
      <name val="Times New Roman"/>
      <family val="1"/>
    </font>
    <font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4"/>
      <color theme="0"/>
      <name val="Cambria"/>
      <family val="1"/>
      <scheme val="maj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167" fontId="17" fillId="12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167" fontId="17" fillId="16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167" fontId="17" fillId="20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167" fontId="17" fillId="24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167" fontId="17" fillId="28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167" fontId="17" fillId="32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167" fontId="6" fillId="2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167" fontId="11" fillId="6" borderId="4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167" fontId="13" fillId="7" borderId="7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167" fontId="12" fillId="0" borderId="6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168" fontId="22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17" fillId="9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17" fillId="13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17" fillId="17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167" fontId="17" fillId="21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167" fontId="17" fillId="25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17" fillId="29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167" fontId="9" fillId="5" borderId="4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1" fillId="0" borderId="0" applyNumberFormat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ill="0" applyBorder="0" applyAlignment="0" applyProtection="0"/>
    <xf numFmtId="167" fontId="22" fillId="0" borderId="0" applyNumberFormat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ill="0" applyBorder="0" applyAlignment="0" applyProtection="0"/>
    <xf numFmtId="167" fontId="22" fillId="0" borderId="0" applyFont="0" applyFill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173" fontId="22" fillId="0" borderId="0" applyFill="0" applyBorder="0" applyAlignment="0" applyProtection="0"/>
    <xf numFmtId="174" fontId="22" fillId="0" borderId="0" applyFont="0" applyFill="0" applyBorder="0" applyAlignment="0" applyProtection="0"/>
    <xf numFmtId="0" fontId="39" fillId="54" borderId="0" applyNumberFormat="0" applyFont="0" applyBorder="0" applyProtection="0"/>
    <xf numFmtId="175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7" fillId="3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2" fillId="0" borderId="0" applyFill="0" applyBorder="0" applyAlignment="0" applyProtection="0"/>
    <xf numFmtId="176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7" fontId="22" fillId="0" borderId="0" applyFill="0" applyBorder="0" applyAlignment="0" applyProtection="0"/>
    <xf numFmtId="41" fontId="20" fillId="0" borderId="0" applyFont="0" applyFill="0" applyBorder="0" applyAlignment="0" applyProtection="0"/>
    <xf numFmtId="177" fontId="22" fillId="0" borderId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1" fontId="46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2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2" fillId="0" borderId="0" applyFill="0" applyBorder="0" applyAlignment="0" applyProtection="0"/>
    <xf numFmtId="43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22" fillId="0" borderId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186" fontId="22" fillId="0" borderId="0" applyFont="0" applyFill="0" applyBorder="0" applyAlignment="0" applyProtection="0"/>
    <xf numFmtId="185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85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22" fillId="0" borderId="0" applyFill="0" applyBorder="0" applyAlignment="0" applyProtection="0"/>
    <xf numFmtId="183" fontId="22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6" fillId="0" borderId="0" applyFont="0" applyFill="0" applyBorder="0" applyAlignment="0" applyProtection="0"/>
    <xf numFmtId="189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22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ont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0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3" fontId="22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2" fillId="0" borderId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0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2" fillId="0" borderId="0" applyFill="0" applyBorder="0" applyAlignment="0" applyProtection="0"/>
    <xf numFmtId="181" fontId="1" fillId="0" borderId="0" applyFont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0" fontId="22" fillId="0" borderId="0" applyFill="0" applyBorder="0" applyAlignment="0" applyProtection="0"/>
    <xf numFmtId="187" fontId="22" fillId="0" borderId="0" applyFill="0" applyBorder="0" applyAlignment="0" applyProtection="0"/>
    <xf numFmtId="181" fontId="1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43" fontId="1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3" fontId="22" fillId="0" borderId="0" applyFill="0" applyBorder="0" applyAlignment="0" applyProtection="0"/>
    <xf numFmtId="191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0" fontId="49" fillId="0" borderId="0" applyNumberFormat="0" applyBorder="0" applyProtection="0"/>
    <xf numFmtId="19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66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40" fontId="47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2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167" fontId="8" fillId="4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0" fontId="22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37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1" fillId="0" borderId="0"/>
    <xf numFmtId="37" fontId="48" fillId="0" borderId="0"/>
    <xf numFmtId="0" fontId="22" fillId="0" borderId="0"/>
    <xf numFmtId="0" fontId="31" fillId="0" borderId="0"/>
    <xf numFmtId="37" fontId="48" fillId="0" borderId="0"/>
    <xf numFmtId="0" fontId="22" fillId="0" borderId="0"/>
    <xf numFmtId="37" fontId="48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8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4" fontId="51" fillId="0" borderId="0"/>
    <xf numFmtId="37" fontId="48" fillId="0" borderId="0"/>
    <xf numFmtId="0" fontId="1" fillId="0" borderId="0"/>
    <xf numFmtId="194" fontId="51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195" fontId="51" fillId="0" borderId="0"/>
    <xf numFmtId="37" fontId="48" fillId="0" borderId="0"/>
    <xf numFmtId="195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31" fillId="0" borderId="0"/>
    <xf numFmtId="0" fontId="22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4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8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1" fillId="0" borderId="0"/>
    <xf numFmtId="0" fontId="20" fillId="0" borderId="0" applyNumberFormat="0" applyFill="0" applyBorder="0" applyAlignment="0" applyProtection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37" fontId="48" fillId="0" borderId="0"/>
    <xf numFmtId="0" fontId="22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3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8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8" fillId="0" borderId="0"/>
    <xf numFmtId="0" fontId="22" fillId="0" borderId="0"/>
    <xf numFmtId="0" fontId="56" fillId="0" borderId="0"/>
    <xf numFmtId="0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22" fillId="56" borderId="20" applyNumberFormat="0" applyFont="0" applyAlignment="0" applyProtection="0"/>
    <xf numFmtId="167" fontId="22" fillId="56" borderId="20" applyNumberFormat="0" applyFont="0" applyAlignment="0" applyProtection="0"/>
    <xf numFmtId="167" fontId="22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167" fontId="10" fillId="6" borderId="5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167" fontId="3" fillId="0" borderId="1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167" fontId="4" fillId="0" borderId="2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167" fontId="5" fillId="0" borderId="3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167" fontId="16" fillId="0" borderId="9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</cellStyleXfs>
  <cellXfs count="102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0" fillId="0" borderId="0" xfId="2" applyFont="1" applyFill="1"/>
    <xf numFmtId="0" fontId="20" fillId="0" borderId="0" xfId="2" applyFont="1"/>
    <xf numFmtId="164" fontId="23" fillId="0" borderId="0" xfId="3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0" fontId="20" fillId="0" borderId="10" xfId="2" applyFont="1" applyFill="1" applyBorder="1" applyAlignment="1">
      <alignment horizontal="left" vertical="center" wrapText="1" indent="3"/>
    </xf>
    <xf numFmtId="0" fontId="20" fillId="0" borderId="10" xfId="2" applyFont="1" applyBorder="1" applyAlignment="1">
      <alignment horizontal="center"/>
    </xf>
    <xf numFmtId="0" fontId="20" fillId="0" borderId="0" xfId="2" applyFont="1" applyFill="1" applyBorder="1" applyAlignment="1">
      <alignment horizontal="left" vertical="center" wrapText="1" indent="3"/>
    </xf>
    <xf numFmtId="0" fontId="20" fillId="0" borderId="0" xfId="2" applyFont="1" applyFill="1" applyBorder="1" applyAlignment="1">
      <alignment horizontal="center" vertical="center" wrapText="1"/>
    </xf>
    <xf numFmtId="0" fontId="20" fillId="0" borderId="15" xfId="2" applyFont="1" applyFill="1" applyBorder="1" applyAlignment="1">
      <alignment horizontal="left" vertical="center" wrapText="1" indent="3"/>
    </xf>
    <xf numFmtId="0" fontId="20" fillId="0" borderId="15" xfId="2" applyFont="1" applyFill="1" applyBorder="1" applyAlignment="1">
      <alignment horizontal="center" vertical="center" wrapText="1"/>
    </xf>
    <xf numFmtId="0" fontId="24" fillId="0" borderId="0" xfId="0" applyFont="1" applyFill="1"/>
    <xf numFmtId="0" fontId="20" fillId="0" borderId="0" xfId="2" applyFont="1" applyAlignment="1">
      <alignment horizontal="left" indent="3"/>
    </xf>
    <xf numFmtId="0" fontId="20" fillId="0" borderId="0" xfId="2" applyFont="1" applyAlignment="1"/>
    <xf numFmtId="0" fontId="25" fillId="0" borderId="0" xfId="2" applyFont="1" applyAlignment="1">
      <alignment horizontal="left"/>
    </xf>
    <xf numFmtId="3" fontId="25" fillId="0" borderId="0" xfId="2" applyNumberFormat="1" applyFont="1" applyAlignment="1">
      <alignment horizontal="right" indent="2"/>
    </xf>
    <xf numFmtId="3" fontId="25" fillId="0" borderId="0" xfId="2" applyNumberFormat="1" applyFont="1" applyAlignment="1">
      <alignment horizontal="right" indent="3"/>
    </xf>
    <xf numFmtId="165" fontId="25" fillId="0" borderId="0" xfId="2" applyNumberFormat="1" applyFont="1" applyAlignment="1">
      <alignment horizontal="right" indent="2"/>
    </xf>
    <xf numFmtId="165" fontId="25" fillId="0" borderId="0" xfId="2" applyNumberFormat="1" applyFont="1" applyAlignment="1">
      <alignment horizontal="right"/>
    </xf>
    <xf numFmtId="165" fontId="25" fillId="0" borderId="0" xfId="2" applyNumberFormat="1" applyFont="1" applyAlignment="1">
      <alignment horizontal="right" indent="3"/>
    </xf>
    <xf numFmtId="0" fontId="26" fillId="0" borderId="0" xfId="0" applyFont="1" applyFill="1"/>
    <xf numFmtId="0" fontId="25" fillId="0" borderId="0" xfId="2" applyFont="1" applyAlignment="1">
      <alignment horizontal="left" indent="3"/>
    </xf>
    <xf numFmtId="3" fontId="25" fillId="0" borderId="0" xfId="2" applyNumberFormat="1" applyFont="1" applyAlignment="1">
      <alignment horizontal="right" indent="1"/>
    </xf>
    <xf numFmtId="0" fontId="25" fillId="0" borderId="0" xfId="2" applyFont="1" applyAlignment="1">
      <alignment horizontal="left" vertical="center" indent="1"/>
    </xf>
    <xf numFmtId="0" fontId="25" fillId="0" borderId="0" xfId="2" applyFont="1"/>
    <xf numFmtId="0" fontId="20" fillId="0" borderId="0" xfId="2" applyFont="1" applyAlignment="1">
      <alignment horizontal="left" vertical="center" indent="3"/>
    </xf>
    <xf numFmtId="0" fontId="20" fillId="0" borderId="0" xfId="2" applyFont="1" applyAlignment="1">
      <alignment horizontal="right" indent="2"/>
    </xf>
    <xf numFmtId="0" fontId="20" fillId="0" borderId="0" xfId="2" applyFont="1" applyAlignment="1">
      <alignment horizontal="right" indent="3"/>
    </xf>
    <xf numFmtId="0" fontId="20" fillId="0" borderId="0" xfId="2" applyFont="1" applyBorder="1" applyAlignment="1">
      <alignment horizontal="right" indent="2"/>
    </xf>
    <xf numFmtId="0" fontId="20" fillId="0" borderId="0" xfId="2" applyFont="1" applyBorder="1" applyAlignment="1">
      <alignment horizontal="right" indent="3"/>
    </xf>
    <xf numFmtId="0" fontId="20" fillId="0" borderId="0" xfId="2" applyFont="1" applyAlignment="1">
      <alignment horizontal="left" vertical="center" indent="2"/>
    </xf>
    <xf numFmtId="3" fontId="20" fillId="0" borderId="0" xfId="2" applyNumberFormat="1" applyFont="1" applyFill="1" applyAlignment="1">
      <alignment horizontal="right" indent="2"/>
    </xf>
    <xf numFmtId="3" fontId="20" fillId="0" borderId="0" xfId="2" applyNumberFormat="1" applyFont="1" applyFill="1" applyAlignment="1">
      <alignment horizontal="right" indent="3"/>
    </xf>
    <xf numFmtId="165" fontId="20" fillId="0" borderId="0" xfId="2" applyNumberFormat="1" applyFont="1" applyFill="1" applyAlignment="1">
      <alignment horizontal="right" indent="2"/>
    </xf>
    <xf numFmtId="165" fontId="20" fillId="0" borderId="0" xfId="2" applyNumberFormat="1" applyFont="1" applyFill="1" applyAlignment="1">
      <alignment horizontal="right"/>
    </xf>
    <xf numFmtId="3" fontId="20" fillId="0" borderId="0" xfId="2" applyNumberFormat="1" applyFont="1" applyFill="1" applyBorder="1" applyAlignment="1">
      <alignment horizontal="right" indent="2"/>
    </xf>
    <xf numFmtId="165" fontId="20" fillId="0" borderId="0" xfId="2" applyNumberFormat="1" applyFont="1" applyAlignment="1">
      <alignment horizontal="right" indent="2"/>
    </xf>
    <xf numFmtId="3" fontId="20" fillId="0" borderId="0" xfId="2" applyNumberFormat="1" applyFont="1" applyFill="1" applyBorder="1" applyAlignment="1">
      <alignment horizontal="right" indent="3"/>
    </xf>
    <xf numFmtId="165" fontId="20" fillId="0" borderId="0" xfId="2" applyNumberFormat="1" applyFont="1" applyAlignment="1">
      <alignment horizontal="right" indent="3"/>
    </xf>
    <xf numFmtId="0" fontId="20" fillId="0" borderId="0" xfId="2" applyFont="1" applyFill="1" applyAlignment="1">
      <alignment horizontal="left" vertical="center" indent="2"/>
    </xf>
    <xf numFmtId="3" fontId="20" fillId="0" borderId="0" xfId="2" applyNumberFormat="1" applyFont="1" applyFill="1" applyAlignment="1">
      <alignment horizontal="right" indent="1"/>
    </xf>
    <xf numFmtId="3" fontId="25" fillId="0" borderId="0" xfId="2" applyNumberFormat="1" applyFont="1" applyFill="1" applyAlignment="1">
      <alignment horizontal="right" indent="2"/>
    </xf>
    <xf numFmtId="3" fontId="25" fillId="0" borderId="0" xfId="2" applyNumberFormat="1" applyFont="1" applyFill="1" applyAlignment="1">
      <alignment horizontal="right" indent="3"/>
    </xf>
    <xf numFmtId="165" fontId="25" fillId="0" borderId="0" xfId="2" applyNumberFormat="1" applyFont="1" applyFill="1" applyAlignment="1">
      <alignment horizontal="right" indent="2"/>
    </xf>
    <xf numFmtId="165" fontId="25" fillId="0" borderId="0" xfId="2" applyNumberFormat="1" applyFont="1" applyFill="1" applyAlignment="1">
      <alignment horizontal="right"/>
    </xf>
    <xf numFmtId="165" fontId="25" fillId="0" borderId="0" xfId="2" applyNumberFormat="1" applyFont="1" applyFill="1" applyAlignment="1">
      <alignment horizontal="right" indent="3"/>
    </xf>
    <xf numFmtId="165" fontId="20" fillId="0" borderId="0" xfId="2" applyNumberFormat="1" applyFont="1" applyFill="1" applyAlignment="1">
      <alignment horizontal="right" indent="3"/>
    </xf>
    <xf numFmtId="0" fontId="24" fillId="0" borderId="0" xfId="0" applyFont="1" applyFill="1" applyBorder="1"/>
    <xf numFmtId="0" fontId="20" fillId="0" borderId="16" xfId="0" applyFont="1" applyFill="1" applyBorder="1"/>
    <xf numFmtId="166" fontId="20" fillId="0" borderId="16" xfId="0" applyNumberFormat="1" applyFont="1" applyFill="1" applyBorder="1" applyAlignment="1">
      <alignment horizontal="right"/>
    </xf>
    <xf numFmtId="166" fontId="20" fillId="0" borderId="16" xfId="0" applyNumberFormat="1" applyFont="1" applyFill="1" applyBorder="1" applyAlignment="1" applyProtection="1">
      <alignment horizontal="right" indent="1"/>
    </xf>
    <xf numFmtId="166" fontId="20" fillId="0" borderId="16" xfId="0" applyNumberFormat="1" applyFont="1" applyFill="1" applyBorder="1" applyAlignment="1" applyProtection="1">
      <alignment horizontal="right"/>
    </xf>
    <xf numFmtId="0" fontId="27" fillId="0" borderId="0" xfId="0" applyFont="1" applyFill="1"/>
    <xf numFmtId="0" fontId="28" fillId="0" borderId="0" xfId="2" applyFont="1" applyFill="1" applyAlignment="1" applyProtection="1">
      <alignment horizontal="left"/>
    </xf>
    <xf numFmtId="0" fontId="25" fillId="0" borderId="0" xfId="2" applyFont="1" applyFill="1" applyAlignment="1" applyProtection="1">
      <alignment horizontal="left"/>
    </xf>
    <xf numFmtId="3" fontId="20" fillId="0" borderId="0" xfId="2" applyNumberFormat="1" applyFont="1" applyFill="1"/>
    <xf numFmtId="0" fontId="29" fillId="0" borderId="0" xfId="2" applyFont="1"/>
    <xf numFmtId="0" fontId="18" fillId="0" borderId="0" xfId="1"/>
    <xf numFmtId="0" fontId="30" fillId="0" borderId="0" xfId="2" applyFont="1"/>
    <xf numFmtId="0" fontId="30" fillId="0" borderId="0" xfId="2" applyFont="1" applyFill="1"/>
    <xf numFmtId="0" fontId="67" fillId="0" borderId="0" xfId="2" applyFont="1" applyFill="1"/>
    <xf numFmtId="0" fontId="67" fillId="0" borderId="0" xfId="2" applyFont="1" applyAlignment="1">
      <alignment horizontal="center"/>
    </xf>
    <xf numFmtId="0" fontId="67" fillId="0" borderId="0" xfId="2" applyFont="1"/>
    <xf numFmtId="166" fontId="67" fillId="0" borderId="0" xfId="2" applyNumberFormat="1" applyFont="1"/>
    <xf numFmtId="0" fontId="30" fillId="33" borderId="0" xfId="2" applyFont="1" applyFill="1"/>
    <xf numFmtId="0" fontId="30" fillId="0" borderId="0" xfId="2" applyFont="1" applyAlignment="1">
      <alignment horizontal="center"/>
    </xf>
    <xf numFmtId="3" fontId="30" fillId="0" borderId="0" xfId="2" applyNumberFormat="1" applyFont="1" applyFill="1" applyAlignment="1">
      <alignment horizontal="right"/>
    </xf>
    <xf numFmtId="3" fontId="30" fillId="0" borderId="0" xfId="2" applyNumberFormat="1" applyFont="1"/>
    <xf numFmtId="0" fontId="68" fillId="0" borderId="0" xfId="2" applyFont="1"/>
    <xf numFmtId="0" fontId="69" fillId="0" borderId="0" xfId="2" applyFont="1"/>
    <xf numFmtId="166" fontId="30" fillId="0" borderId="0" xfId="2" applyNumberFormat="1" applyFont="1"/>
    <xf numFmtId="0" fontId="67" fillId="0" borderId="0" xfId="2" applyFont="1" applyFill="1" applyAlignment="1">
      <alignment horizontal="left"/>
    </xf>
    <xf numFmtId="166" fontId="67" fillId="0" borderId="0" xfId="2" applyNumberFormat="1" applyFont="1" applyFill="1"/>
    <xf numFmtId="166" fontId="30" fillId="0" borderId="0" xfId="2" applyNumberFormat="1" applyFont="1" applyFill="1"/>
    <xf numFmtId="0" fontId="30" fillId="0" borderId="0" xfId="2" applyFont="1" applyFill="1" applyAlignment="1"/>
    <xf numFmtId="3" fontId="30" fillId="0" borderId="0" xfId="2" applyNumberFormat="1" applyFont="1" applyFill="1" applyBorder="1" applyAlignment="1">
      <alignment horizontal="right"/>
    </xf>
    <xf numFmtId="3" fontId="30" fillId="0" borderId="0" xfId="2" applyNumberFormat="1" applyFont="1" applyFill="1"/>
    <xf numFmtId="0" fontId="67" fillId="0" borderId="0" xfId="2" applyFont="1" applyAlignment="1">
      <alignment horizontal="left" vertical="center" indent="3"/>
    </xf>
    <xf numFmtId="3" fontId="67" fillId="0" borderId="0" xfId="2" applyNumberFormat="1" applyFont="1" applyAlignment="1">
      <alignment horizontal="right" indent="1"/>
    </xf>
    <xf numFmtId="165" fontId="67" fillId="0" borderId="0" xfId="2" applyNumberFormat="1" applyFont="1" applyAlignment="1">
      <alignment horizontal="right" indent="1"/>
    </xf>
    <xf numFmtId="0" fontId="30" fillId="0" borderId="0" xfId="2" applyFont="1" applyAlignment="1">
      <alignment horizontal="left" vertical="center" indent="3"/>
    </xf>
    <xf numFmtId="0" fontId="30" fillId="0" borderId="0" xfId="2" applyFont="1" applyAlignment="1">
      <alignment horizontal="right" indent="1"/>
    </xf>
    <xf numFmtId="3" fontId="30" fillId="0" borderId="0" xfId="2" applyNumberFormat="1" applyFont="1" applyAlignment="1">
      <alignment horizontal="right" indent="1"/>
    </xf>
    <xf numFmtId="165" fontId="30" fillId="0" borderId="0" xfId="2" applyNumberFormat="1" applyFont="1" applyAlignment="1">
      <alignment horizontal="right" indent="1"/>
    </xf>
    <xf numFmtId="3" fontId="30" fillId="0" borderId="0" xfId="2" applyNumberFormat="1" applyFont="1" applyFill="1" applyAlignment="1">
      <alignment horizontal="right" indent="1"/>
    </xf>
    <xf numFmtId="0" fontId="67" fillId="0" borderId="0" xfId="2" applyFont="1" applyFill="1" applyAlignment="1">
      <alignment vertical="center" wrapText="1"/>
    </xf>
    <xf numFmtId="0" fontId="20" fillId="0" borderId="14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left" vertical="center" wrapText="1" indent="3"/>
    </xf>
    <xf numFmtId="0" fontId="20" fillId="0" borderId="0" xfId="2" applyFont="1" applyFill="1" applyBorder="1" applyAlignment="1">
      <alignment horizontal="left" vertical="center" wrapText="1" indent="3"/>
    </xf>
    <xf numFmtId="0" fontId="20" fillId="0" borderId="15" xfId="2" applyFont="1" applyFill="1" applyBorder="1" applyAlignment="1">
      <alignment horizontal="left" vertical="center" wrapText="1" indent="3"/>
    </xf>
    <xf numFmtId="0" fontId="20" fillId="0" borderId="11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13" xfId="2" applyFont="1" applyBorder="1" applyAlignment="1">
      <alignment horizontal="center"/>
    </xf>
    <xf numFmtId="0" fontId="67" fillId="0" borderId="0" xfId="2" applyFont="1" applyFill="1" applyAlignment="1">
      <alignment horizontal="center"/>
    </xf>
    <xf numFmtId="0" fontId="67" fillId="0" borderId="0" xfId="2" applyFont="1" applyFill="1" applyAlignment="1">
      <alignment horizontal="center" wrapText="1"/>
    </xf>
    <xf numFmtId="0" fontId="67" fillId="0" borderId="0" xfId="2" applyFont="1" applyAlignment="1">
      <alignment horizontal="center"/>
    </xf>
    <xf numFmtId="0" fontId="30" fillId="0" borderId="0" xfId="2" applyFont="1" applyAlignment="1">
      <alignment horizontal="center"/>
    </xf>
    <xf numFmtId="0" fontId="20" fillId="0" borderId="0" xfId="2" applyFont="1" applyAlignment="1">
      <alignment horizontal="center"/>
    </xf>
  </cellXfs>
  <cellStyles count="42772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2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3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Ejecución Presupuestaria(%) de las Entidades Descentralizadas. Año</a:t>
            </a:r>
            <a:r>
              <a:rPr lang="es-PY" sz="1500" b="1" baseline="0">
                <a:solidFill>
                  <a:srgbClr val="3333CC"/>
                </a:solidFill>
                <a:latin typeface="+mn-lt"/>
                <a:cs typeface="Arial" pitchFamily="34" charset="0"/>
              </a:rPr>
              <a:t> 2019</a:t>
            </a:r>
            <a:endParaRPr lang="es-PY" sz="1500" b="1">
              <a:solidFill>
                <a:srgbClr val="3333CC"/>
              </a:solidFill>
              <a:latin typeface="+mn-lt"/>
              <a:cs typeface="Arial" pitchFamily="34" charset="0"/>
            </a:endParaRPr>
          </a:p>
        </c:rich>
      </c:tx>
      <c:layout>
        <c:manualLayout>
          <c:xMode val="edge"/>
          <c:yMode val="edge"/>
          <c:x val="0.2660935031313823"/>
          <c:y val="3.50722412072218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604588162957466E-2"/>
          <c:y val="2.5895997388493106E-2"/>
          <c:w val="0.85058695078965485"/>
          <c:h val="0.80224523076444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'Graf-9.7a_A_19'!$C$4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6711559484811527E-3"/>
                  <c:y val="-2.0181563626918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1-4927-BDAE-D0D48FAB680A}"/>
                </c:ext>
              </c:extLst>
            </c:dLbl>
            <c:dLbl>
              <c:idx val="1"/>
              <c:layout>
                <c:manualLayout>
                  <c:x val="-7.9793465983998824E-4"/>
                  <c:y val="-6.5587241234109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91-4927-BDAE-D0D48FAB680A}"/>
                </c:ext>
              </c:extLst>
            </c:dLbl>
            <c:dLbl>
              <c:idx val="2"/>
              <c:layout>
                <c:manualLayout>
                  <c:x val="-5.639935481431226E-3"/>
                  <c:y val="-7.4572479673568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1-4927-BDAE-D0D48FAB680A}"/>
                </c:ext>
              </c:extLst>
            </c:dLbl>
            <c:dLbl>
              <c:idx val="3"/>
              <c:layout>
                <c:manualLayout>
                  <c:x val="5.1612903225806452E-3"/>
                  <c:y val="-4.5506257110352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91-4927-BDAE-D0D48FAB6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'Graf-9.7a_A_19'!$B$6:$B$8</c:f>
              <c:strCache>
                <c:ptCount val="3"/>
                <c:pt idx="0">
                  <c:v>INDERT</c:v>
                </c:pt>
                <c:pt idx="1">
                  <c:v>IPS</c:v>
                </c:pt>
                <c:pt idx="2">
                  <c:v>UNA</c:v>
                </c:pt>
              </c:strCache>
            </c:strRef>
          </c:cat>
          <c:val>
            <c:numRef>
              <c:f>'Graf-9.7a_A_19'!$C$6:$C$8</c:f>
              <c:numCache>
                <c:formatCode>0.0</c:formatCode>
                <c:ptCount val="3"/>
                <c:pt idx="0">
                  <c:v>1.8843253815048127</c:v>
                </c:pt>
                <c:pt idx="1">
                  <c:v>78.610632764740558</c:v>
                </c:pt>
                <c:pt idx="2">
                  <c:v>19.505041853754634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191-4927-BDAE-D0D48FAB680A}"/>
            </c:ext>
          </c:extLst>
        </c:ser>
        <c:ser>
          <c:idx val="1"/>
          <c:order val="1"/>
          <c:tx>
            <c:strRef>
              <c:f>'Graf-9.7a_A_19'!$D$4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93AE07"/>
            </a:solidFill>
            <a:ln w="3175" cap="flat" cmpd="sng" algn="ctr">
              <a:solidFill>
                <a:schemeClr val="tx1"/>
              </a:solidFill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7.7807694811490745E-3"/>
                  <c:y val="-6.432376309239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91-4927-BDAE-D0D48FAB680A}"/>
                </c:ext>
              </c:extLst>
            </c:dLbl>
            <c:dLbl>
              <c:idx val="1"/>
              <c:layout>
                <c:manualLayout>
                  <c:x val="1.0236218704893856E-3"/>
                  <c:y val="-5.297063935857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91-4927-BDAE-D0D48FAB680A}"/>
                </c:ext>
              </c:extLst>
            </c:dLbl>
            <c:dLbl>
              <c:idx val="2"/>
              <c:layout>
                <c:manualLayout>
                  <c:x val="2.327669165687739E-4"/>
                  <c:y val="-7.3670319921300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91-4927-BDAE-D0D48FAB680A}"/>
                </c:ext>
              </c:extLst>
            </c:dLbl>
            <c:dLbl>
              <c:idx val="3"/>
              <c:layout>
                <c:manualLayout>
                  <c:x val="1.032258064516129E-2"/>
                  <c:y val="-9.1012514220705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91-4927-BDAE-D0D48FAB6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'Graf-9.7a_A_19'!$B$6:$B$8</c:f>
              <c:strCache>
                <c:ptCount val="3"/>
                <c:pt idx="0">
                  <c:v>INDERT</c:v>
                </c:pt>
                <c:pt idx="1">
                  <c:v>IPS</c:v>
                </c:pt>
                <c:pt idx="2">
                  <c:v>UNA</c:v>
                </c:pt>
              </c:strCache>
            </c:strRef>
          </c:cat>
          <c:val>
            <c:numRef>
              <c:f>'Graf-9.7a_A_19'!$D$6:$D$8</c:f>
              <c:numCache>
                <c:formatCode>0.0</c:formatCode>
                <c:ptCount val="3"/>
                <c:pt idx="0">
                  <c:v>1.9270878625004564</c:v>
                </c:pt>
                <c:pt idx="1">
                  <c:v>80.780824281757631</c:v>
                </c:pt>
                <c:pt idx="2">
                  <c:v>17.292087855741904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191-4927-BDAE-D0D48FAB6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25417984"/>
        <c:axId val="26226688"/>
      </c:barChart>
      <c:catAx>
        <c:axId val="2541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26226688"/>
        <c:crosses val="autoZero"/>
        <c:auto val="0"/>
        <c:lblAlgn val="ctr"/>
        <c:lblOffset val="100"/>
        <c:noMultiLvlLbl val="1"/>
      </c:catAx>
      <c:valAx>
        <c:axId val="26226688"/>
        <c:scaling>
          <c:orientation val="minMax"/>
          <c:max val="100"/>
        </c:scaling>
        <c:delete val="1"/>
        <c:axPos val="l"/>
        <c:numFmt formatCode="0.0" sourceLinked="1"/>
        <c:majorTickMark val="none"/>
        <c:minorTickMark val="none"/>
        <c:tickLblPos val="nextTo"/>
        <c:crossAx val="25417984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38023153605654425"/>
          <c:y val="0.8986747856499876"/>
          <c:w val="0.26208484215968331"/>
          <c:h val="4.6430094776767725E-2"/>
        </c:manualLayout>
      </c:layout>
      <c:overlay val="0"/>
      <c:txPr>
        <a:bodyPr/>
        <a:lstStyle/>
        <a:p>
          <a:pPr>
            <a:defRPr sz="900">
              <a:latin typeface="+mn-lt"/>
            </a:defRPr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Ejecución Presupuestaria (%) de las Empresas</a:t>
            </a:r>
            <a:r>
              <a:rPr lang="es-PY" sz="1500" b="1" baseline="0">
                <a:solidFill>
                  <a:srgbClr val="3333CC"/>
                </a:solidFill>
                <a:latin typeface="+mn-lt"/>
                <a:cs typeface="Arial" pitchFamily="34" charset="0"/>
              </a:rPr>
              <a:t> </a:t>
            </a: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 Públicas.  </a:t>
            </a:r>
          </a:p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Año 2019</a:t>
            </a:r>
          </a:p>
        </c:rich>
      </c:tx>
      <c:layout>
        <c:manualLayout>
          <c:xMode val="edge"/>
          <c:yMode val="edge"/>
          <c:x val="0.19634933347834305"/>
          <c:y val="6.72288480961754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74458258403403"/>
          <c:y val="0.23218315532340636"/>
          <c:w val="0.86170036771918501"/>
          <c:h val="0.58920506223850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'Graf-9.7b_A_19'!$C$4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'Graf-9.7b_A_19'!$B$6:$B$10</c:f>
              <c:strCache>
                <c:ptCount val="5"/>
                <c:pt idx="0">
                  <c:v>PETROPAR</c:v>
                </c:pt>
                <c:pt idx="1">
                  <c:v>ANDE</c:v>
                </c:pt>
                <c:pt idx="2">
                  <c:v>ANNP</c:v>
                </c:pt>
                <c:pt idx="3">
                  <c:v>DINAC</c:v>
                </c:pt>
                <c:pt idx="4">
                  <c:v>INC</c:v>
                </c:pt>
              </c:strCache>
            </c:strRef>
          </c:cat>
          <c:val>
            <c:numRef>
              <c:f>'Graf-9.7b_A_19'!$C$6:$C$10</c:f>
              <c:numCache>
                <c:formatCode>0.0</c:formatCode>
                <c:ptCount val="5"/>
                <c:pt idx="0">
                  <c:v>36.752064569721142</c:v>
                </c:pt>
                <c:pt idx="1">
                  <c:v>54.932462344164314</c:v>
                </c:pt>
                <c:pt idx="2">
                  <c:v>0.89828821147233495</c:v>
                </c:pt>
                <c:pt idx="3">
                  <c:v>2.756072464145519</c:v>
                </c:pt>
                <c:pt idx="4">
                  <c:v>4.6611124104966883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39-4FC6-A54D-963738DAFDBB}"/>
            </c:ext>
          </c:extLst>
        </c:ser>
        <c:ser>
          <c:idx val="1"/>
          <c:order val="1"/>
          <c:tx>
            <c:strRef>
              <c:f>'Graf-9.7b_A_19'!$D$4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93AE07"/>
            </a:solidFill>
            <a:ln w="3175" cap="flat" cmpd="sng" algn="ctr">
              <a:solidFill>
                <a:schemeClr val="tx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'Graf-9.7b_A_19'!$B$6:$B$10</c:f>
              <c:strCache>
                <c:ptCount val="5"/>
                <c:pt idx="0">
                  <c:v>PETROPAR</c:v>
                </c:pt>
                <c:pt idx="1">
                  <c:v>ANDE</c:v>
                </c:pt>
                <c:pt idx="2">
                  <c:v>ANNP</c:v>
                </c:pt>
                <c:pt idx="3">
                  <c:v>DINAC</c:v>
                </c:pt>
                <c:pt idx="4">
                  <c:v>INC</c:v>
                </c:pt>
              </c:strCache>
            </c:strRef>
          </c:cat>
          <c:val>
            <c:numRef>
              <c:f>'Graf-9.7b_A_19'!$D$6:$D$10</c:f>
              <c:numCache>
                <c:formatCode>0.0</c:formatCode>
                <c:ptCount val="5"/>
                <c:pt idx="0">
                  <c:v>31.067691282261723</c:v>
                </c:pt>
                <c:pt idx="1">
                  <c:v>58.945244287398268</c:v>
                </c:pt>
                <c:pt idx="2">
                  <c:v>1.4480831518378974</c:v>
                </c:pt>
                <c:pt idx="3">
                  <c:v>4.4134751432067638</c:v>
                </c:pt>
                <c:pt idx="4">
                  <c:v>4.1255061352953479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39-4FC6-A54D-963738DAF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85310848"/>
        <c:axId val="85320832"/>
      </c:barChart>
      <c:catAx>
        <c:axId val="8531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85320832"/>
        <c:crosses val="autoZero"/>
        <c:auto val="0"/>
        <c:lblAlgn val="ctr"/>
        <c:lblOffset val="100"/>
        <c:noMultiLvlLbl val="1"/>
      </c:catAx>
      <c:valAx>
        <c:axId val="85320832"/>
        <c:scaling>
          <c:orientation val="minMax"/>
          <c:max val="100"/>
        </c:scaling>
        <c:delete val="1"/>
        <c:axPos val="l"/>
        <c:title>
          <c:tx>
            <c:rich>
              <a:bodyPr rot="0" vert="horz"/>
              <a:lstStyle/>
              <a:p>
                <a:pPr algn="ctr">
                  <a:defRPr sz="900">
                    <a:latin typeface="+mn-lt"/>
                  </a:defRPr>
                </a:pPr>
                <a:r>
                  <a:rPr lang="es-PY" sz="900" b="1">
                    <a:latin typeface="+mn-lt"/>
                  </a:rPr>
                  <a:t>Fuente: </a:t>
                </a:r>
                <a:r>
                  <a:rPr lang="es-PY" sz="900">
                    <a:latin typeface="+mn-lt"/>
                  </a:rPr>
                  <a:t>Cuadro 9.7b</a:t>
                </a:r>
              </a:p>
            </c:rich>
          </c:tx>
          <c:layout>
            <c:manualLayout>
              <c:xMode val="edge"/>
              <c:yMode val="edge"/>
              <c:x val="5.1640194760966523E-3"/>
              <c:y val="0.9368590213352043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5310848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39480619038473852"/>
          <c:y val="0.91450121060448841"/>
          <c:w val="0.24307261480994982"/>
          <c:h val="4.2290550850579929E-2"/>
        </c:manualLayout>
      </c:layout>
      <c:overlay val="0"/>
      <c:txPr>
        <a:bodyPr/>
        <a:lstStyle/>
        <a:p>
          <a:pPr>
            <a:defRPr sz="900">
              <a:latin typeface="+mn-lt"/>
            </a:defRPr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1119236</xdr:colOff>
      <xdr:row>0</xdr:row>
      <xdr:rowOff>0</xdr:rowOff>
    </xdr:from>
    <xdr:to>
      <xdr:col>19</xdr:col>
      <xdr:colOff>174625</xdr:colOff>
      <xdr:row>33</xdr:row>
      <xdr:rowOff>31750</xdr:rowOff>
    </xdr:to>
    <xdr:graphicFrame macro="">
      <xdr:nvGraphicFramePr>
        <xdr:cNvPr id="2" name="9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0.00722</cdr:x>
      <cdr:y>0.91837</cdr:y>
    </cdr:from>
    <cdr:to>
      <cdr:x>0.25923</cdr:x>
      <cdr:y>0.97803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782" y="3973298"/>
          <a:ext cx="1458357" cy="25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1">
              <a:latin typeface="+mn-lt"/>
              <a:ea typeface="Tahoma" pitchFamily="34" charset="0"/>
              <a:cs typeface="Arial" pitchFamily="34" charset="0"/>
            </a:rPr>
            <a:t>Fuente: </a:t>
          </a:r>
          <a:r>
            <a:rPr lang="es-PY" sz="900">
              <a:latin typeface="+mn-lt"/>
              <a:ea typeface="Tahoma" pitchFamily="34" charset="0"/>
              <a:cs typeface="Arial" pitchFamily="34" charset="0"/>
            </a:rPr>
            <a:t>Cuadro  9.7a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564887</xdr:colOff>
      <xdr:row>0</xdr:row>
      <xdr:rowOff>91282</xdr:rowOff>
    </xdr:from>
    <xdr:to>
      <xdr:col>13</xdr:col>
      <xdr:colOff>459052</xdr:colOff>
      <xdr:row>31</xdr:row>
      <xdr:rowOff>48420</xdr:rowOff>
    </xdr:to>
    <xdr:graphicFrame macro="">
      <xdr:nvGraphicFramePr>
        <xdr:cNvPr id="2" name="9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33"/>
  <sheetViews>
    <sheetView showGridLines="0" tabSelected="1" zoomScale="90" zoomScaleNormal="90" workbookViewId="0"/>
  </sheetViews>
  <sheetFormatPr baseColWidth="10" defaultColWidth="11.5703125" defaultRowHeight="15"/>
  <cols>
    <col min="1" max="1" width="2.7109375" style="4" customWidth="1"/>
    <col min="2" max="2" width="41.85546875" style="6" customWidth="1"/>
    <col min="3" max="3" width="2.140625" style="6" customWidth="1"/>
    <col min="4" max="4" width="13.42578125" style="6" customWidth="1"/>
    <col min="5" max="5" width="16.42578125" style="6" customWidth="1"/>
    <col min="6" max="6" width="9.5703125" style="6" customWidth="1"/>
    <col min="7" max="7" width="2.140625" style="6" customWidth="1"/>
    <col min="8" max="8" width="14.85546875" style="6" customWidth="1"/>
    <col min="9" max="9" width="13.140625" style="6" customWidth="1"/>
    <col min="10" max="10" width="9.5703125" style="6" customWidth="1"/>
    <col min="11" max="12" width="15.7109375" style="6" bestFit="1" customWidth="1"/>
    <col min="13" max="16384" width="11.5703125" style="6"/>
  </cols>
  <sheetData>
    <row r="1" spans="1:13" s="2" customFormat="1">
      <c r="A1" s="1"/>
    </row>
    <row r="2" spans="1:13" s="3" customFormat="1" ht="15" customHeight="1">
      <c r="B2" s="3" t="s">
        <v>0</v>
      </c>
    </row>
    <row r="3" spans="1:13" ht="5.0999999999999996" customHeight="1">
      <c r="B3" s="5"/>
      <c r="C3" s="5"/>
      <c r="I3" s="7"/>
    </row>
    <row r="4" spans="1:13" ht="15" customHeight="1">
      <c r="A4" s="8"/>
      <c r="B4" s="91" t="s">
        <v>1</v>
      </c>
      <c r="C4" s="9"/>
      <c r="D4" s="94">
        <v>2017</v>
      </c>
      <c r="E4" s="95"/>
      <c r="F4" s="96"/>
      <c r="G4" s="10"/>
      <c r="H4" s="94">
        <v>2018</v>
      </c>
      <c r="I4" s="95"/>
      <c r="J4" s="96"/>
      <c r="K4" s="94">
        <v>2019</v>
      </c>
      <c r="L4" s="95"/>
      <c r="M4" s="96"/>
    </row>
    <row r="5" spans="1:13" ht="15" customHeight="1">
      <c r="A5" s="8"/>
      <c r="B5" s="92"/>
      <c r="C5" s="11"/>
      <c r="D5" s="90" t="s">
        <v>2</v>
      </c>
      <c r="E5" s="90" t="s">
        <v>3</v>
      </c>
      <c r="F5" s="90" t="s">
        <v>4</v>
      </c>
      <c r="G5" s="12"/>
      <c r="H5" s="90" t="s">
        <v>2</v>
      </c>
      <c r="I5" s="90" t="s">
        <v>3</v>
      </c>
      <c r="J5" s="90" t="s">
        <v>4</v>
      </c>
      <c r="K5" s="90" t="s">
        <v>2</v>
      </c>
      <c r="L5" s="90" t="s">
        <v>3</v>
      </c>
      <c r="M5" s="90" t="s">
        <v>4</v>
      </c>
    </row>
    <row r="6" spans="1:13" ht="15" customHeight="1">
      <c r="B6" s="93"/>
      <c r="C6" s="13"/>
      <c r="D6" s="90"/>
      <c r="E6" s="90"/>
      <c r="F6" s="90"/>
      <c r="G6" s="14"/>
      <c r="H6" s="90"/>
      <c r="I6" s="90"/>
      <c r="J6" s="90"/>
      <c r="K6" s="90"/>
      <c r="L6" s="90"/>
      <c r="M6" s="90"/>
    </row>
    <row r="7" spans="1:13" ht="5.0999999999999996" customHeight="1">
      <c r="A7" s="15"/>
      <c r="B7" s="16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5" customHeight="1">
      <c r="A8" s="15"/>
      <c r="B8" s="18" t="s">
        <v>5</v>
      </c>
      <c r="C8" s="18"/>
      <c r="D8" s="19">
        <f>SUM(D10,D16)</f>
        <v>22028784.716355</v>
      </c>
      <c r="E8" s="20">
        <f>SUM(E10,E16)</f>
        <v>17979197.891378999</v>
      </c>
      <c r="F8" s="21">
        <f>+E8/D8*100</f>
        <v>81.616839616352337</v>
      </c>
      <c r="G8" s="22"/>
      <c r="H8" s="19">
        <f>SUM(H10,H16)</f>
        <v>22787400.535088997</v>
      </c>
      <c r="I8" s="19">
        <f>SUM(I10,I16)</f>
        <v>18623754.201019</v>
      </c>
      <c r="J8" s="21">
        <f>+I8/H8*100</f>
        <v>81.728296179905911</v>
      </c>
      <c r="K8" s="20">
        <f>SUM(K10,K16)</f>
        <v>26313543</v>
      </c>
      <c r="L8" s="20">
        <f>SUM(L10,L16)</f>
        <v>19838893</v>
      </c>
      <c r="M8" s="23">
        <f>+L8/K8*100</f>
        <v>75.394229503795813</v>
      </c>
    </row>
    <row r="9" spans="1:13" ht="5.0999999999999996" customHeight="1">
      <c r="A9" s="24"/>
      <c r="B9" s="25"/>
      <c r="C9" s="25"/>
      <c r="D9" s="19"/>
      <c r="E9" s="20"/>
      <c r="F9" s="21"/>
      <c r="G9" s="22"/>
      <c r="H9" s="26"/>
      <c r="I9" s="26"/>
      <c r="J9" s="21"/>
      <c r="K9" s="19"/>
      <c r="L9" s="19"/>
      <c r="M9" s="23"/>
    </row>
    <row r="10" spans="1:13" s="28" customFormat="1" ht="15" customHeight="1">
      <c r="A10" s="15"/>
      <c r="B10" s="27" t="s">
        <v>6</v>
      </c>
      <c r="C10" s="27"/>
      <c r="D10" s="19">
        <f>SUM(D12:D14)</f>
        <v>8241818.3180799996</v>
      </c>
      <c r="E10" s="20">
        <f>SUM(E12:E14)</f>
        <v>7653164.8331249999</v>
      </c>
      <c r="F10" s="21">
        <f>+E10/D10*100</f>
        <v>92.857723111128578</v>
      </c>
      <c r="G10" s="22"/>
      <c r="H10" s="19">
        <f>SUM(H12:H14)</f>
        <v>8715993.7515239995</v>
      </c>
      <c r="I10" s="19">
        <f>SUM(I12:I14)</f>
        <v>7483422.6239370005</v>
      </c>
      <c r="J10" s="21">
        <f>+I10/H10*100</f>
        <v>85.85851295072942</v>
      </c>
      <c r="K10" s="20">
        <f>SUM(K12:K14)</f>
        <v>9570587</v>
      </c>
      <c r="L10" s="20">
        <f>SUM(L12:L14)</f>
        <v>8877644</v>
      </c>
      <c r="M10" s="23">
        <f>+L10/K10*100</f>
        <v>92.759660405364897</v>
      </c>
    </row>
    <row r="11" spans="1:13" ht="4.5" customHeight="1">
      <c r="A11" s="15"/>
      <c r="B11" s="29"/>
      <c r="C11" s="29"/>
      <c r="D11" s="30"/>
      <c r="E11" s="31"/>
      <c r="F11" s="30"/>
      <c r="H11" s="32"/>
      <c r="I11" s="32"/>
      <c r="J11" s="32"/>
      <c r="K11" s="33"/>
      <c r="L11" s="33"/>
      <c r="M11" s="33"/>
    </row>
    <row r="12" spans="1:13" ht="12.75">
      <c r="A12" s="15"/>
      <c r="B12" s="34" t="s">
        <v>7</v>
      </c>
      <c r="C12" s="34"/>
      <c r="D12" s="35">
        <v>207170.34385100001</v>
      </c>
      <c r="E12" s="36">
        <v>212079.455556</v>
      </c>
      <c r="F12" s="37">
        <f>+E12/D12*100</f>
        <v>102.36960156253383</v>
      </c>
      <c r="G12" s="38"/>
      <c r="H12" s="39">
        <v>197148.74625</v>
      </c>
      <c r="I12" s="39">
        <v>163721.88433599999</v>
      </c>
      <c r="J12" s="40">
        <f t="shared" ref="J12:J14" si="0">+I12/H12*100</f>
        <v>83.044851894917898</v>
      </c>
      <c r="K12" s="41">
        <v>180341</v>
      </c>
      <c r="L12" s="41">
        <v>171080</v>
      </c>
      <c r="M12" s="42">
        <f t="shared" ref="M12:M14" si="1">+L12/K12*100</f>
        <v>94.864728486589286</v>
      </c>
    </row>
    <row r="13" spans="1:13" ht="12.75">
      <c r="A13" s="15"/>
      <c r="B13" s="34" t="s">
        <v>8</v>
      </c>
      <c r="C13" s="34"/>
      <c r="D13" s="35">
        <v>6719667.3293819996</v>
      </c>
      <c r="E13" s="36">
        <v>6311650.1583740003</v>
      </c>
      <c r="F13" s="37">
        <f>+E13/D13*100</f>
        <v>93.92801531671175</v>
      </c>
      <c r="G13" s="38"/>
      <c r="H13" s="39">
        <v>7169637.3159379996</v>
      </c>
      <c r="I13" s="39">
        <v>6540608.9619169999</v>
      </c>
      <c r="J13" s="40">
        <f t="shared" si="0"/>
        <v>91.226496874218739</v>
      </c>
      <c r="K13" s="41">
        <v>7523499</v>
      </c>
      <c r="L13" s="41">
        <v>7171434</v>
      </c>
      <c r="M13" s="42">
        <f t="shared" si="1"/>
        <v>95.320461928685035</v>
      </c>
    </row>
    <row r="14" spans="1:13" ht="12.75">
      <c r="A14" s="24"/>
      <c r="B14" s="43" t="s">
        <v>9</v>
      </c>
      <c r="C14" s="34"/>
      <c r="D14" s="35">
        <v>1314980.644847</v>
      </c>
      <c r="E14" s="36">
        <v>1129435.2191949999</v>
      </c>
      <c r="F14" s="37">
        <f>+E14/D14*100</f>
        <v>85.889874016085727</v>
      </c>
      <c r="G14" s="38"/>
      <c r="H14" s="39">
        <v>1349207.689336</v>
      </c>
      <c r="I14" s="39">
        <v>779091.77768399997</v>
      </c>
      <c r="J14" s="40">
        <f t="shared" si="0"/>
        <v>57.744392048893722</v>
      </c>
      <c r="K14" s="41">
        <v>1866747</v>
      </c>
      <c r="L14" s="41">
        <v>1535130</v>
      </c>
      <c r="M14" s="42">
        <f t="shared" si="1"/>
        <v>82.23556807644529</v>
      </c>
    </row>
    <row r="15" spans="1:13" ht="4.5" customHeight="1">
      <c r="A15" s="15"/>
      <c r="C15" s="29"/>
      <c r="D15" s="35"/>
      <c r="E15" s="36"/>
      <c r="F15" s="37"/>
      <c r="G15" s="38"/>
      <c r="H15" s="44"/>
      <c r="I15" s="44"/>
      <c r="J15" s="40"/>
      <c r="K15" s="35"/>
      <c r="L15" s="35"/>
      <c r="M15" s="42"/>
    </row>
    <row r="16" spans="1:13" s="28" customFormat="1" ht="15" customHeight="1">
      <c r="A16" s="15"/>
      <c r="B16" s="27" t="s">
        <v>10</v>
      </c>
      <c r="C16" s="27"/>
      <c r="D16" s="45">
        <f>SUM(D18:D22)</f>
        <v>13786966.398274999</v>
      </c>
      <c r="E16" s="46">
        <f>SUM(E18:E22)</f>
        <v>10326033.058254</v>
      </c>
      <c r="F16" s="47">
        <f>+E16/D16*100</f>
        <v>74.89706408181263</v>
      </c>
      <c r="G16" s="48"/>
      <c r="H16" s="19">
        <f>SUM(H18:H22)</f>
        <v>14071406.783564998</v>
      </c>
      <c r="I16" s="19">
        <f>SUM(I18:I22)</f>
        <v>11140331.577082001</v>
      </c>
      <c r="J16" s="47">
        <f>+I16/H16*100</f>
        <v>79.169991660631894</v>
      </c>
      <c r="K16" s="20">
        <f>SUM(K18:K22)</f>
        <v>16742956</v>
      </c>
      <c r="L16" s="46">
        <f>SUM(L18:L22)</f>
        <v>10961249</v>
      </c>
      <c r="M16" s="49">
        <f>+L16/K16*100</f>
        <v>65.467824200218885</v>
      </c>
    </row>
    <row r="17" spans="1:13" ht="5.0999999999999996" customHeight="1">
      <c r="A17" s="3"/>
      <c r="B17" s="29"/>
      <c r="C17" s="29"/>
      <c r="D17" s="35"/>
      <c r="E17" s="36"/>
      <c r="F17" s="37"/>
      <c r="G17" s="38"/>
      <c r="H17" s="44"/>
      <c r="I17" s="44"/>
      <c r="J17" s="37"/>
      <c r="K17" s="35"/>
      <c r="L17" s="35"/>
      <c r="M17" s="50"/>
    </row>
    <row r="18" spans="1:13" ht="12.75">
      <c r="A18" s="3"/>
      <c r="B18" s="34" t="s">
        <v>11</v>
      </c>
      <c r="C18" s="34"/>
      <c r="D18" s="35">
        <v>5612630.8923580004</v>
      </c>
      <c r="E18" s="36">
        <v>3826198.2126409998</v>
      </c>
      <c r="F18" s="37">
        <f>+E18/D18*100</f>
        <v>68.171206801620315</v>
      </c>
      <c r="G18" s="38"/>
      <c r="H18" s="39">
        <v>5499263.6968069999</v>
      </c>
      <c r="I18" s="39">
        <v>4193975.2428680002</v>
      </c>
      <c r="J18" s="37">
        <f>+I18/H18*100</f>
        <v>76.264305079662194</v>
      </c>
      <c r="K18" s="41">
        <v>6153382</v>
      </c>
      <c r="L18" s="41">
        <v>3405407</v>
      </c>
      <c r="M18" s="50">
        <f>+L18/K18*100</f>
        <v>55.342037923210363</v>
      </c>
    </row>
    <row r="19" spans="1:13" ht="12.75">
      <c r="A19" s="51"/>
      <c r="B19" s="34" t="s">
        <v>12</v>
      </c>
      <c r="C19" s="34"/>
      <c r="D19" s="35">
        <v>6928995.7886020001</v>
      </c>
      <c r="E19" s="36">
        <v>5523480.0642309999</v>
      </c>
      <c r="F19" s="37">
        <f>+E19/D19*100</f>
        <v>79.715448424964649</v>
      </c>
      <c r="G19" s="38"/>
      <c r="H19" s="39">
        <v>7201853.7192660002</v>
      </c>
      <c r="I19" s="39">
        <v>5956208.3983859997</v>
      </c>
      <c r="J19" s="37">
        <f>+I19/H19*100</f>
        <v>82.70382363435516</v>
      </c>
      <c r="K19" s="41">
        <v>9197318</v>
      </c>
      <c r="L19" s="41">
        <v>6461135</v>
      </c>
      <c r="M19" s="50">
        <f>+L19/K19*100</f>
        <v>70.250207723599416</v>
      </c>
    </row>
    <row r="20" spans="1:13" ht="12.75">
      <c r="A20" s="51"/>
      <c r="B20" s="34" t="s">
        <v>13</v>
      </c>
      <c r="C20" s="34"/>
      <c r="D20" s="35">
        <v>119308.06239000001</v>
      </c>
      <c r="E20" s="36">
        <v>124108.553722</v>
      </c>
      <c r="F20" s="37">
        <f>+E20/D20*100</f>
        <v>104.02361017003857</v>
      </c>
      <c r="G20" s="38"/>
      <c r="H20" s="39">
        <v>135262.101245</v>
      </c>
      <c r="I20" s="39">
        <v>147151.69097900001</v>
      </c>
      <c r="J20" s="37">
        <f>+I20/H20*100</f>
        <v>108.79003773012843</v>
      </c>
      <c r="K20" s="41">
        <v>150400</v>
      </c>
      <c r="L20" s="41">
        <v>158728</v>
      </c>
      <c r="M20" s="50">
        <f>+L20/K20*100</f>
        <v>105.53723404255319</v>
      </c>
    </row>
    <row r="21" spans="1:13">
      <c r="B21" s="34" t="s">
        <v>14</v>
      </c>
      <c r="C21" s="34"/>
      <c r="D21" s="35">
        <v>288923.03305199998</v>
      </c>
      <c r="E21" s="36">
        <v>370351.47302199999</v>
      </c>
      <c r="F21" s="37">
        <f>+E21/D21*100</f>
        <v>128.18343664395377</v>
      </c>
      <c r="G21" s="38"/>
      <c r="H21" s="39">
        <v>401681.13893399999</v>
      </c>
      <c r="I21" s="39">
        <v>430664.32207400003</v>
      </c>
      <c r="J21" s="37">
        <f>+I21/H21*100</f>
        <v>107.21547026502587</v>
      </c>
      <c r="K21" s="41">
        <v>461448</v>
      </c>
      <c r="L21" s="41">
        <v>483772</v>
      </c>
      <c r="M21" s="50">
        <f>+L21/K21*100</f>
        <v>104.83781487838284</v>
      </c>
    </row>
    <row r="22" spans="1:13">
      <c r="B22" s="34" t="s">
        <v>15</v>
      </c>
      <c r="C22" s="34"/>
      <c r="D22" s="35">
        <v>837108.62187300005</v>
      </c>
      <c r="E22" s="36">
        <v>481894.75463799998</v>
      </c>
      <c r="F22" s="37">
        <f>+E22/D22*100</f>
        <v>57.566574043853237</v>
      </c>
      <c r="G22" s="38"/>
      <c r="H22" s="39">
        <v>833346.12731300003</v>
      </c>
      <c r="I22" s="39">
        <v>412331.92277499998</v>
      </c>
      <c r="J22" s="37">
        <f>+I22/H22*100</f>
        <v>49.479071091924624</v>
      </c>
      <c r="K22" s="41">
        <v>780408</v>
      </c>
      <c r="L22" s="41">
        <v>452207</v>
      </c>
      <c r="M22" s="50">
        <f>+L22/K22*100</f>
        <v>57.944946745804756</v>
      </c>
    </row>
    <row r="23" spans="1:13" s="3" customFormat="1" ht="5.0999999999999996" customHeight="1" thickBot="1">
      <c r="A23" s="4"/>
      <c r="B23" s="52"/>
      <c r="C23" s="52"/>
      <c r="D23" s="53"/>
      <c r="E23" s="54"/>
      <c r="F23" s="55"/>
      <c r="G23" s="55"/>
      <c r="H23" s="55"/>
      <c r="I23" s="55"/>
      <c r="J23" s="55"/>
      <c r="K23" s="55"/>
      <c r="L23" s="55"/>
      <c r="M23" s="55"/>
    </row>
    <row r="24" spans="1:13" s="3" customFormat="1" ht="5.0999999999999996" customHeight="1">
      <c r="A24" s="4"/>
    </row>
    <row r="25" spans="1:13" s="3" customFormat="1">
      <c r="A25" s="4"/>
      <c r="B25" s="56" t="s">
        <v>16</v>
      </c>
    </row>
    <row r="26" spans="1:13" s="5" customFormat="1">
      <c r="A26" s="4"/>
      <c r="B26" s="57" t="s">
        <v>17</v>
      </c>
      <c r="C26" s="58"/>
      <c r="D26" s="59"/>
      <c r="E26" s="59"/>
    </row>
    <row r="31" spans="1:13">
      <c r="B31" s="60"/>
      <c r="C31" s="60"/>
    </row>
    <row r="33" spans="2:2">
      <c r="B33" s="61"/>
    </row>
  </sheetData>
  <mergeCells count="13">
    <mergeCell ref="K5:K6"/>
    <mergeCell ref="L5:L6"/>
    <mergeCell ref="M5:M6"/>
    <mergeCell ref="B4:B6"/>
    <mergeCell ref="D4:F4"/>
    <mergeCell ref="H4:J4"/>
    <mergeCell ref="K4:M4"/>
    <mergeCell ref="D5:D6"/>
    <mergeCell ref="E5:E6"/>
    <mergeCell ref="F5:F6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49"/>
  <sheetViews>
    <sheetView showGridLines="0" zoomScale="90" zoomScaleNormal="90" workbookViewId="0"/>
  </sheetViews>
  <sheetFormatPr baseColWidth="10" defaultColWidth="11.42578125" defaultRowHeight="12.75"/>
  <cols>
    <col min="1" max="1" width="1.42578125" style="62" customWidth="1"/>
    <col min="2" max="2" width="9.140625" style="62" customWidth="1"/>
    <col min="3" max="3" width="15" style="62" bestFit="1" customWidth="1"/>
    <col min="4" max="4" width="11.7109375" style="62" bestFit="1" customWidth="1"/>
    <col min="5" max="5" width="19.42578125" style="63" customWidth="1"/>
    <col min="6" max="6" width="11.42578125" style="6"/>
    <col min="7" max="7" width="11.42578125" style="6" customWidth="1"/>
    <col min="8" max="16384" width="11.42578125" style="6"/>
  </cols>
  <sheetData>
    <row r="1" spans="2:5">
      <c r="C1" s="74"/>
      <c r="D1" s="74"/>
      <c r="E1" s="62"/>
    </row>
    <row r="2" spans="2:5">
      <c r="B2" s="63"/>
      <c r="C2" s="63"/>
      <c r="D2" s="63"/>
      <c r="E2" s="62"/>
    </row>
    <row r="3" spans="2:5">
      <c r="B3" s="64"/>
      <c r="C3" s="97">
        <v>2019</v>
      </c>
      <c r="D3" s="97"/>
      <c r="E3" s="62"/>
    </row>
    <row r="4" spans="2:5">
      <c r="B4" s="64"/>
      <c r="C4" s="75" t="s">
        <v>18</v>
      </c>
      <c r="D4" s="75" t="s">
        <v>19</v>
      </c>
      <c r="E4" s="62"/>
    </row>
    <row r="5" spans="2:5">
      <c r="B5" s="65"/>
      <c r="C5" s="64"/>
      <c r="D5" s="64"/>
      <c r="E5" s="62"/>
    </row>
    <row r="6" spans="2:5">
      <c r="B6" s="66" t="s">
        <v>20</v>
      </c>
      <c r="C6" s="76">
        <f t="shared" ref="C6:D8" si="0">+C27/C$42*100</f>
        <v>1.8843253815048127</v>
      </c>
      <c r="D6" s="76">
        <f t="shared" si="0"/>
        <v>1.9270878625004564</v>
      </c>
      <c r="E6" s="62"/>
    </row>
    <row r="7" spans="2:5">
      <c r="B7" s="66" t="s">
        <v>21</v>
      </c>
      <c r="C7" s="76">
        <f t="shared" si="0"/>
        <v>78.610632764740558</v>
      </c>
      <c r="D7" s="76">
        <f t="shared" si="0"/>
        <v>80.780824281757631</v>
      </c>
      <c r="E7" s="62"/>
    </row>
    <row r="8" spans="2:5">
      <c r="B8" s="66" t="s">
        <v>22</v>
      </c>
      <c r="C8" s="76">
        <f t="shared" si="0"/>
        <v>19.505041853754634</v>
      </c>
      <c r="D8" s="76">
        <f t="shared" si="0"/>
        <v>17.292087855741904</v>
      </c>
      <c r="E8" s="62"/>
    </row>
    <row r="9" spans="2:5">
      <c r="B9" s="66"/>
      <c r="C9" s="76"/>
      <c r="D9" s="76"/>
      <c r="E9" s="62"/>
    </row>
    <row r="10" spans="2:5">
      <c r="B10" s="66"/>
      <c r="C10" s="76"/>
      <c r="D10" s="76"/>
      <c r="E10" s="62"/>
    </row>
    <row r="11" spans="2:5">
      <c r="B11" s="66"/>
      <c r="C11" s="76"/>
      <c r="D11" s="76"/>
      <c r="E11" s="62"/>
    </row>
    <row r="12" spans="2:5">
      <c r="B12" s="66"/>
      <c r="C12" s="76"/>
      <c r="D12" s="76"/>
      <c r="E12" s="62"/>
    </row>
    <row r="13" spans="2:5">
      <c r="B13" s="66"/>
      <c r="C13" s="76"/>
      <c r="D13" s="76"/>
      <c r="E13" s="62"/>
    </row>
    <row r="14" spans="2:5">
      <c r="B14" s="66"/>
      <c r="C14" s="76"/>
      <c r="D14" s="76"/>
      <c r="E14" s="62"/>
    </row>
    <row r="15" spans="2:5">
      <c r="B15" s="66"/>
      <c r="C15" s="76"/>
      <c r="D15" s="76"/>
      <c r="E15" s="62"/>
    </row>
    <row r="16" spans="2:5">
      <c r="B16" s="66"/>
      <c r="C16" s="76"/>
      <c r="D16" s="76"/>
      <c r="E16" s="62"/>
    </row>
    <row r="17" spans="2:5">
      <c r="B17" s="66"/>
      <c r="C17" s="76"/>
      <c r="D17" s="76"/>
      <c r="E17" s="62"/>
    </row>
    <row r="18" spans="2:5">
      <c r="B18" s="66"/>
      <c r="C18" s="76"/>
      <c r="D18" s="76"/>
      <c r="E18" s="62"/>
    </row>
    <row r="19" spans="2:5">
      <c r="B19" s="66"/>
      <c r="C19" s="64"/>
      <c r="D19" s="64"/>
      <c r="E19" s="62"/>
    </row>
    <row r="20" spans="2:5">
      <c r="B20" s="66"/>
      <c r="C20" s="76">
        <f t="shared" ref="C20:D20" si="1">SUM(C6:C8)</f>
        <v>100</v>
      </c>
      <c r="D20" s="76">
        <f t="shared" si="1"/>
        <v>100</v>
      </c>
      <c r="E20" s="62"/>
    </row>
    <row r="21" spans="2:5">
      <c r="B21" s="63"/>
      <c r="C21" s="63"/>
      <c r="D21" s="63"/>
      <c r="E21" s="62"/>
    </row>
    <row r="22" spans="2:5">
      <c r="B22" s="68"/>
      <c r="C22" s="77"/>
      <c r="D22" s="77"/>
    </row>
    <row r="23" spans="2:5">
      <c r="B23" s="66"/>
      <c r="C23" s="64"/>
      <c r="D23" s="64"/>
    </row>
    <row r="24" spans="2:5">
      <c r="B24" s="65"/>
      <c r="C24" s="98">
        <v>2019</v>
      </c>
      <c r="D24" s="98"/>
    </row>
    <row r="25" spans="2:5">
      <c r="C25" s="78" t="s">
        <v>18</v>
      </c>
      <c r="D25" s="78" t="s">
        <v>19</v>
      </c>
    </row>
    <row r="26" spans="2:5">
      <c r="C26" s="63"/>
      <c r="D26" s="63"/>
    </row>
    <row r="27" spans="2:5">
      <c r="B27" s="66" t="s">
        <v>20</v>
      </c>
      <c r="C27" s="79">
        <v>180341</v>
      </c>
      <c r="D27" s="79">
        <v>171080</v>
      </c>
    </row>
    <row r="28" spans="2:5">
      <c r="B28" s="66" t="s">
        <v>21</v>
      </c>
      <c r="C28" s="70">
        <v>7523499</v>
      </c>
      <c r="D28" s="70">
        <v>7171434</v>
      </c>
    </row>
    <row r="29" spans="2:5">
      <c r="B29" s="66" t="s">
        <v>22</v>
      </c>
      <c r="C29" s="70">
        <v>1866747</v>
      </c>
      <c r="D29" s="70">
        <v>1535130</v>
      </c>
    </row>
    <row r="30" spans="2:5">
      <c r="B30" s="66"/>
      <c r="C30" s="70"/>
      <c r="D30" s="70"/>
    </row>
    <row r="31" spans="2:5">
      <c r="B31" s="66"/>
      <c r="C31" s="70"/>
      <c r="D31" s="70"/>
    </row>
    <row r="32" spans="2:5">
      <c r="B32" s="66"/>
      <c r="C32" s="70"/>
      <c r="D32" s="70"/>
    </row>
    <row r="33" spans="1:4">
      <c r="B33" s="66"/>
      <c r="C33" s="70"/>
      <c r="D33" s="70"/>
    </row>
    <row r="34" spans="1:4">
      <c r="B34" s="66"/>
      <c r="C34" s="70"/>
      <c r="D34" s="70"/>
    </row>
    <row r="35" spans="1:4">
      <c r="B35" s="66"/>
      <c r="C35" s="70"/>
      <c r="D35" s="70"/>
    </row>
    <row r="36" spans="1:4">
      <c r="B36" s="66"/>
      <c r="C36" s="70"/>
      <c r="D36" s="70"/>
    </row>
    <row r="37" spans="1:4">
      <c r="B37" s="66"/>
      <c r="C37" s="70"/>
      <c r="D37" s="70"/>
    </row>
    <row r="38" spans="1:4">
      <c r="B38" s="66"/>
      <c r="C38" s="70"/>
      <c r="D38" s="70"/>
    </row>
    <row r="39" spans="1:4">
      <c r="B39" s="66"/>
      <c r="C39" s="70"/>
      <c r="D39" s="70"/>
    </row>
    <row r="40" spans="1:4">
      <c r="B40" s="66"/>
      <c r="C40" s="70"/>
      <c r="D40" s="70"/>
    </row>
    <row r="41" spans="1:4">
      <c r="C41" s="63"/>
      <c r="D41" s="63"/>
    </row>
    <row r="42" spans="1:4">
      <c r="C42" s="80">
        <f>SUM(C27:C37)</f>
        <v>9570587</v>
      </c>
      <c r="D42" s="80">
        <f>SUM(D27:D37)</f>
        <v>8877644</v>
      </c>
    </row>
    <row r="43" spans="1:4">
      <c r="C43" s="63"/>
      <c r="D43" s="63"/>
    </row>
    <row r="44" spans="1:4">
      <c r="B44" s="81"/>
      <c r="C44" s="82"/>
      <c r="D44" s="83"/>
    </row>
    <row r="45" spans="1:4" ht="15.75">
      <c r="A45" s="72"/>
      <c r="B45" s="84"/>
      <c r="C45" s="85"/>
      <c r="D45" s="85"/>
    </row>
    <row r="46" spans="1:4">
      <c r="B46" s="84"/>
      <c r="C46" s="86"/>
      <c r="D46" s="87"/>
    </row>
    <row r="47" spans="1:4">
      <c r="B47" s="84"/>
      <c r="C47" s="86"/>
      <c r="D47" s="87"/>
    </row>
    <row r="48" spans="1:4" ht="15" customHeight="1">
      <c r="B48" s="84"/>
      <c r="C48" s="88"/>
      <c r="D48" s="87"/>
    </row>
    <row r="49" spans="1:4" ht="33" customHeight="1">
      <c r="A49" s="73"/>
      <c r="C49" s="89"/>
      <c r="D49" s="89"/>
    </row>
  </sheetData>
  <mergeCells count="2">
    <mergeCell ref="C3:D3"/>
    <mergeCell ref="C24:D24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35"/>
  <sheetViews>
    <sheetView showGridLines="0" zoomScale="90" zoomScaleNormal="90" workbookViewId="0"/>
  </sheetViews>
  <sheetFormatPr baseColWidth="10" defaultColWidth="11.42578125" defaultRowHeight="12.75"/>
  <cols>
    <col min="1" max="1" width="2.7109375" style="62" customWidth="1"/>
    <col min="2" max="2" width="17.42578125" style="62" customWidth="1"/>
    <col min="3" max="3" width="12.7109375" style="62" bestFit="1" customWidth="1"/>
    <col min="4" max="4" width="13" style="62" bestFit="1" customWidth="1"/>
    <col min="5" max="5" width="19.42578125" style="5" customWidth="1"/>
    <col min="6" max="6" width="11.42578125" style="6"/>
    <col min="7" max="7" width="11.42578125" style="6" customWidth="1"/>
    <col min="8" max="16384" width="11.42578125" style="6"/>
  </cols>
  <sheetData>
    <row r="1" spans="2:5">
      <c r="C1" s="63"/>
      <c r="E1" s="6"/>
    </row>
    <row r="2" spans="2:5">
      <c r="B2" s="63"/>
      <c r="E2" s="6"/>
    </row>
    <row r="3" spans="2:5">
      <c r="B3" s="64"/>
      <c r="C3" s="99">
        <v>2019</v>
      </c>
      <c r="D3" s="99"/>
      <c r="E3" s="6"/>
    </row>
    <row r="4" spans="2:5">
      <c r="B4" s="64"/>
      <c r="C4" s="65" t="s">
        <v>18</v>
      </c>
      <c r="D4" s="65" t="s">
        <v>19</v>
      </c>
      <c r="E4" s="6"/>
    </row>
    <row r="5" spans="2:5">
      <c r="B5" s="65"/>
      <c r="C5" s="66"/>
      <c r="D5" s="66"/>
      <c r="E5" s="6"/>
    </row>
    <row r="6" spans="2:5">
      <c r="B6" s="63" t="s">
        <v>23</v>
      </c>
      <c r="C6" s="67">
        <f t="shared" ref="C6:D10" si="0">+C19/C$25*100</f>
        <v>36.752064569721142</v>
      </c>
      <c r="D6" s="67">
        <f t="shared" si="0"/>
        <v>31.067691282261723</v>
      </c>
      <c r="E6" s="6"/>
    </row>
    <row r="7" spans="2:5">
      <c r="B7" s="63" t="s">
        <v>24</v>
      </c>
      <c r="C7" s="67">
        <f t="shared" si="0"/>
        <v>54.932462344164314</v>
      </c>
      <c r="D7" s="67">
        <f>+D20/D$25*100</f>
        <v>58.945244287398268</v>
      </c>
      <c r="E7" s="6"/>
    </row>
    <row r="8" spans="2:5">
      <c r="B8" s="63" t="s">
        <v>25</v>
      </c>
      <c r="C8" s="67">
        <f t="shared" si="0"/>
        <v>0.89828821147233495</v>
      </c>
      <c r="D8" s="67">
        <f t="shared" si="0"/>
        <v>1.4480831518378974</v>
      </c>
      <c r="E8" s="6"/>
    </row>
    <row r="9" spans="2:5">
      <c r="B9" s="63" t="s">
        <v>26</v>
      </c>
      <c r="C9" s="67">
        <f t="shared" si="0"/>
        <v>2.756072464145519</v>
      </c>
      <c r="D9" s="67">
        <f>+D22/D$25*100</f>
        <v>4.4134751432067638</v>
      </c>
      <c r="E9" s="6"/>
    </row>
    <row r="10" spans="2:5">
      <c r="B10" s="63" t="s">
        <v>27</v>
      </c>
      <c r="C10" s="67">
        <f t="shared" si="0"/>
        <v>4.6611124104966883</v>
      </c>
      <c r="D10" s="67">
        <f t="shared" si="0"/>
        <v>4.1255061352953479</v>
      </c>
      <c r="E10" s="6"/>
    </row>
    <row r="11" spans="2:5">
      <c r="B11" s="66"/>
      <c r="C11" s="66"/>
      <c r="D11" s="66"/>
      <c r="E11" s="6"/>
    </row>
    <row r="12" spans="2:5">
      <c r="B12" s="66"/>
      <c r="C12" s="67">
        <f t="shared" ref="C12:D12" si="1">SUM(C6:C10)</f>
        <v>100</v>
      </c>
      <c r="D12" s="67">
        <f t="shared" si="1"/>
        <v>100</v>
      </c>
      <c r="E12" s="6"/>
    </row>
    <row r="13" spans="2:5">
      <c r="B13" s="63"/>
      <c r="E13" s="6"/>
    </row>
    <row r="14" spans="2:5">
      <c r="B14" s="68"/>
      <c r="C14" s="68"/>
      <c r="D14" s="68"/>
    </row>
    <row r="15" spans="2:5">
      <c r="B15" s="66"/>
      <c r="C15" s="66"/>
    </row>
    <row r="16" spans="2:5">
      <c r="B16" s="65"/>
      <c r="C16" s="100">
        <v>2019</v>
      </c>
      <c r="D16" s="100"/>
    </row>
    <row r="17" spans="1:4">
      <c r="C17" s="69" t="s">
        <v>18</v>
      </c>
      <c r="D17" s="69" t="s">
        <v>19</v>
      </c>
    </row>
    <row r="19" spans="1:4">
      <c r="B19" s="63" t="s">
        <v>23</v>
      </c>
      <c r="C19" s="70">
        <v>6153382</v>
      </c>
      <c r="D19" s="70">
        <v>3405407</v>
      </c>
    </row>
    <row r="20" spans="1:4">
      <c r="B20" s="63" t="s">
        <v>24</v>
      </c>
      <c r="C20" s="70">
        <v>9197318</v>
      </c>
      <c r="D20" s="70">
        <v>6461135</v>
      </c>
    </row>
    <row r="21" spans="1:4">
      <c r="B21" s="63" t="s">
        <v>25</v>
      </c>
      <c r="C21" s="70">
        <v>150400</v>
      </c>
      <c r="D21" s="70">
        <v>158728</v>
      </c>
    </row>
    <row r="22" spans="1:4">
      <c r="B22" s="63" t="s">
        <v>26</v>
      </c>
      <c r="C22" s="63">
        <v>461448</v>
      </c>
      <c r="D22" s="63">
        <v>483772</v>
      </c>
    </row>
    <row r="23" spans="1:4">
      <c r="B23" s="63" t="s">
        <v>27</v>
      </c>
      <c r="C23" s="63">
        <v>780408</v>
      </c>
      <c r="D23" s="63">
        <v>452207</v>
      </c>
    </row>
    <row r="24" spans="1:4">
      <c r="C24" s="63"/>
      <c r="D24" s="63"/>
    </row>
    <row r="25" spans="1:4">
      <c r="C25" s="71">
        <f t="shared" ref="C25:D25" si="2">SUM(C19:C23)</f>
        <v>16742956</v>
      </c>
      <c r="D25" s="71">
        <f t="shared" si="2"/>
        <v>10961249</v>
      </c>
    </row>
    <row r="28" spans="1:4" ht="15.75">
      <c r="A28" s="72"/>
      <c r="B28" s="72"/>
    </row>
    <row r="32" spans="1:4" ht="18">
      <c r="A32" s="73"/>
    </row>
    <row r="35" spans="4:5">
      <c r="D35" s="101"/>
      <c r="E35" s="101"/>
    </row>
  </sheetData>
  <mergeCells count="3">
    <mergeCell ref="C3:D3"/>
    <mergeCell ref="C16:D16"/>
    <mergeCell ref="D35:E35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9.7_A_19</vt:lpstr>
      <vt:lpstr>Graf-9.7a_A_19</vt:lpstr>
      <vt:lpstr>Graf-9.7b_A_19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2021-01-15T17:50:36Z</dcterms:created>
  <dcterms:modified xsi:type="dcterms:W3CDTF">2021-06-10T13:27:25Z</dcterms:modified>
</cp:coreProperties>
</file>